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\\nas.yncu.ac.kr\입시처\최근영\4.한국어학과\공지사항\"/>
    </mc:Choice>
  </mc:AlternateContent>
  <xr:revisionPtr revIDLastSave="0" documentId="13_ncr:1_{19682164-5D83-474D-9DB3-B2E0A43C8A8F}" xr6:coauthVersionLast="47" xr6:coauthVersionMax="47" xr10:uidLastSave="{00000000-0000-0000-0000-000000000000}"/>
  <bookViews>
    <workbookView xWindow="28680" yWindow="1320" windowWidth="29040" windowHeight="17520" xr2:uid="{00000000-000D-0000-FFFF-FFFF00000000}"/>
  </bookViews>
  <sheets>
    <sheet name="수강계획서" sheetId="5" r:id="rId1"/>
    <sheet name="자격증과목체크리스트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7" i="5" l="1"/>
  <c r="F28" i="5"/>
  <c r="F29" i="5"/>
  <c r="F30" i="5"/>
  <c r="F31" i="5"/>
  <c r="F35" i="5" l="1"/>
  <c r="F32" i="5"/>
  <c r="F33" i="5" s="1"/>
  <c r="F36" i="5" s="1"/>
  <c r="F34" i="5"/>
  <c r="E27" i="5"/>
  <c r="E35" i="5" s="1"/>
  <c r="E31" i="5"/>
  <c r="E30" i="5"/>
  <c r="E29" i="5"/>
  <c r="E28" i="5"/>
  <c r="E34" i="5" l="1"/>
  <c r="E32" i="5"/>
  <c r="E33" i="5" s="1"/>
  <c r="E36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3" authorId="0" shapeId="0" xr:uid="{84D3DC69-D7E1-4251-A9E5-10645D5A1402}">
      <text>
        <r>
          <rPr>
            <b/>
            <sz val="12"/>
            <color indexed="81"/>
            <rFont val="돋움"/>
            <family val="3"/>
            <charset val="129"/>
          </rPr>
          <t>기입하세요</t>
        </r>
        <r>
          <rPr>
            <b/>
            <sz val="12"/>
            <color indexed="81"/>
            <rFont val="Tahoma"/>
            <family val="2"/>
          </rPr>
          <t>!</t>
        </r>
      </text>
    </comment>
    <comment ref="F26" authorId="0" shapeId="0" xr:uid="{8AF88ED2-CF83-4405-8C30-D605C624E37F}">
      <text>
        <r>
          <rPr>
            <b/>
            <sz val="12"/>
            <color indexed="81"/>
            <rFont val="돋움"/>
            <family val="3"/>
            <charset val="129"/>
          </rPr>
          <t>확인하세요</t>
        </r>
        <r>
          <rPr>
            <b/>
            <sz val="12"/>
            <color indexed="81"/>
            <rFont val="Tahoma"/>
            <family val="2"/>
          </rPr>
          <t>!</t>
        </r>
      </text>
    </comment>
  </commentList>
</comments>
</file>

<file path=xl/sharedStrings.xml><?xml version="1.0" encoding="utf-8"?>
<sst xmlns="http://schemas.openxmlformats.org/spreadsheetml/2006/main" count="105" uniqueCount="87">
  <si>
    <t>교과목명(1학기)</t>
    <phoneticPr fontId="1" type="noConversion"/>
  </si>
  <si>
    <t>영역</t>
    <phoneticPr fontId="1" type="noConversion"/>
  </si>
  <si>
    <t>이수완료</t>
    <phoneticPr fontId="1" type="noConversion"/>
  </si>
  <si>
    <t>교과목명(2학기)</t>
    <phoneticPr fontId="1" type="noConversion"/>
  </si>
  <si>
    <t>&lt;한국어교원2급 자격증&gt;</t>
    <phoneticPr fontId="1" type="noConversion"/>
  </si>
  <si>
    <t>한국어어휘론</t>
    <phoneticPr fontId="1" type="noConversion"/>
  </si>
  <si>
    <t>한국어발음교육론</t>
    <phoneticPr fontId="1" type="noConversion"/>
  </si>
  <si>
    <t>한국어표현교육법</t>
    <phoneticPr fontId="1" type="noConversion"/>
  </si>
  <si>
    <t>한국의 현대문화</t>
    <phoneticPr fontId="1" type="noConversion"/>
  </si>
  <si>
    <t>한국어교육개론</t>
    <phoneticPr fontId="1" type="noConversion"/>
  </si>
  <si>
    <t>한국어문법론</t>
    <phoneticPr fontId="1" type="noConversion"/>
  </si>
  <si>
    <t>한국어어휘교육론</t>
    <phoneticPr fontId="1" type="noConversion"/>
  </si>
  <si>
    <t>한국어교육자료개발</t>
    <phoneticPr fontId="1" type="noConversion"/>
  </si>
  <si>
    <t>한국사의 이해</t>
    <phoneticPr fontId="1" type="noConversion"/>
  </si>
  <si>
    <t>한국의 전통문화</t>
    <phoneticPr fontId="1" type="noConversion"/>
  </si>
  <si>
    <t>한국어교육실습</t>
    <phoneticPr fontId="1" type="noConversion"/>
  </si>
  <si>
    <t>한국어교안작성과 자료개발</t>
    <phoneticPr fontId="1" type="noConversion"/>
  </si>
  <si>
    <t>외국어습득론</t>
    <phoneticPr fontId="1" type="noConversion"/>
  </si>
  <si>
    <t>한국어문법교육론</t>
    <phoneticPr fontId="1" type="noConversion"/>
  </si>
  <si>
    <t>현대한국사회</t>
    <phoneticPr fontId="1" type="noConversion"/>
  </si>
  <si>
    <t>언어교수이론</t>
    <phoneticPr fontId="1" type="noConversion"/>
  </si>
  <si>
    <t>한국어듣기와 읽기교육론</t>
    <phoneticPr fontId="1" type="noConversion"/>
  </si>
  <si>
    <t>언어학개론</t>
    <phoneticPr fontId="1" type="noConversion"/>
  </si>
  <si>
    <t>멀티미디어 활용 한국어교육</t>
    <phoneticPr fontId="1" type="noConversion"/>
  </si>
  <si>
    <t>한국문화교육론</t>
    <phoneticPr fontId="1" type="noConversion"/>
  </si>
  <si>
    <t>한국어평가론</t>
    <phoneticPr fontId="1" type="noConversion"/>
  </si>
  <si>
    <t>1영역 2과목, 2영역 2과목, 3영역 8과목, 4영역 2과목, 5영역(한국어교육실습) 1과목 반드시 이수</t>
    <phoneticPr fontId="1" type="noConversion"/>
  </si>
  <si>
    <t>전공학점(51학점), 졸업학점(72학점) 충족 시 한국어교원 자격증 취득 가능</t>
    <phoneticPr fontId="1" type="noConversion"/>
  </si>
  <si>
    <t>한국어교육실습 신청: 1영역+3영역=8과목 이수완료자에 한해 가능</t>
    <phoneticPr fontId="1" type="noConversion"/>
  </si>
  <si>
    <t>한국어 학과 수강계획서</t>
    <phoneticPr fontId="1" type="noConversion"/>
  </si>
  <si>
    <t>구분</t>
    <phoneticPr fontId="1" type="noConversion"/>
  </si>
  <si>
    <t>과목수</t>
    <phoneticPr fontId="1" type="noConversion"/>
  </si>
  <si>
    <t>과목명</t>
    <phoneticPr fontId="1" type="noConversion"/>
  </si>
  <si>
    <t>이수</t>
    <phoneticPr fontId="1" type="noConversion"/>
  </si>
  <si>
    <r>
      <t>1영역 =</t>
    </r>
    <r>
      <rPr>
        <b/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</si>
  <si>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3-1</t>
    <phoneticPr fontId="1" type="noConversion"/>
  </si>
  <si>
    <t>한국어어휘론</t>
  </si>
  <si>
    <r>
      <t>2영역 =</t>
    </r>
    <r>
      <rPr>
        <b/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</si>
  <si>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한국어교육개론</t>
  </si>
  <si>
    <r>
      <t>3영역 =</t>
    </r>
    <r>
      <rPr>
        <b/>
        <sz val="11"/>
        <color theme="1"/>
        <rFont val="맑은 고딕"/>
        <family val="3"/>
        <charset val="129"/>
        <scheme val="minor"/>
      </rPr>
      <t>8</t>
    </r>
    <phoneticPr fontId="1" type="noConversion"/>
  </si>
  <si>
    <t>한국어발음교육론</t>
  </si>
  <si>
    <r>
      <t>4영역 =</t>
    </r>
    <r>
      <rPr>
        <b/>
        <sz val="11"/>
        <color theme="1"/>
        <rFont val="맑은 고딕"/>
        <family val="3"/>
        <charset val="129"/>
        <scheme val="minor"/>
      </rPr>
      <t>2</t>
    </r>
    <phoneticPr fontId="1" type="noConversion"/>
  </si>
  <si>
    <t>한국어표현교육법</t>
  </si>
  <si>
    <r>
      <t>5영역 =</t>
    </r>
    <r>
      <rPr>
        <b/>
        <sz val="11"/>
        <color theme="1"/>
        <rFont val="맑은 고딕"/>
        <family val="3"/>
        <charset val="129"/>
        <scheme val="minor"/>
      </rPr>
      <t>1</t>
    </r>
    <phoneticPr fontId="1" type="noConversion"/>
  </si>
  <si>
    <t>한국의 현대문화</t>
  </si>
  <si>
    <t>총 15과목</t>
    <phoneticPr fontId="1" type="noConversion"/>
  </si>
  <si>
    <t>3-2</t>
    <phoneticPr fontId="1" type="noConversion"/>
  </si>
  <si>
    <t>외국어습득론</t>
  </si>
  <si>
    <t>한국어문법교육론</t>
  </si>
  <si>
    <t>언어교수이론</t>
  </si>
  <si>
    <t>현대한국사회</t>
  </si>
  <si>
    <t xml:space="preserve">실습가능 </t>
    <phoneticPr fontId="1" type="noConversion"/>
  </si>
  <si>
    <t>한국어듣기와 읽기교육론</t>
    <phoneticPr fontId="7" type="noConversion"/>
  </si>
  <si>
    <t>4-1</t>
    <phoneticPr fontId="1" type="noConversion"/>
  </si>
  <si>
    <t>한국어문법론</t>
  </si>
  <si>
    <t>한국어어휘교육론</t>
  </si>
  <si>
    <t>한국어교육자료개발</t>
  </si>
  <si>
    <t>한국사의이해</t>
  </si>
  <si>
    <t>한국의 전통문화</t>
  </si>
  <si>
    <t>4-2</t>
    <phoneticPr fontId="1" type="noConversion"/>
  </si>
  <si>
    <t>언어학개론</t>
  </si>
  <si>
    <t>한국어평가론</t>
  </si>
  <si>
    <t>멀티미디어 활용 한국어교육</t>
  </si>
  <si>
    <t>한국문화교육론</t>
  </si>
  <si>
    <t>4-1
4-2</t>
    <phoneticPr fontId="1" type="noConversion"/>
  </si>
  <si>
    <t>한국어교안작성과 자료개발</t>
  </si>
  <si>
    <t>한국어교육실습</t>
  </si>
  <si>
    <t>&lt;수강신청시 필독사항&gt;</t>
    <phoneticPr fontId="1" type="noConversion"/>
  </si>
  <si>
    <t>한국어교육실습 신청: 
1영역+3영역=8과목 이수완료자에 한해 가능</t>
    <phoneticPr fontId="1" type="noConversion"/>
  </si>
  <si>
    <t>한국어교원자격증 : 
1영역 2과목, 2영역 2과목, 3영역 8과목, 4영역 2과목, 5영역(한국어교육실습)
 1과목 반드시 이수</t>
    <phoneticPr fontId="1" type="noConversion"/>
  </si>
  <si>
    <t>전공학점(51학점), 졸업학점(72학점) 충족 시 학위 및 한국어교원 자격증 취득 가능</t>
    <phoneticPr fontId="1" type="noConversion"/>
  </si>
  <si>
    <t>전공부족</t>
    <phoneticPr fontId="1" type="noConversion"/>
  </si>
  <si>
    <t>전공이수학점</t>
    <phoneticPr fontId="1" type="noConversion"/>
  </si>
  <si>
    <t>홍길동</t>
    <phoneticPr fontId="1" type="noConversion"/>
  </si>
  <si>
    <t>← 본인 성명 기입</t>
    <phoneticPr fontId="1" type="noConversion"/>
  </si>
  <si>
    <t>← 최근까지 수강한 과목칸에 '이수'라고 기입</t>
    <phoneticPr fontId="1" type="noConversion"/>
  </si>
  <si>
    <t xml:space="preserve">    (단, F학점 받은 과목은 '이수'작성 하면 안됩니다.)</t>
    <phoneticPr fontId="1" type="noConversion"/>
  </si>
  <si>
    <t>← 좌측 표는 위에서 기입한 각 영역별 수강한 과목수가 자동으로 산출되어 나옵니다.</t>
    <phoneticPr fontId="1" type="noConversion"/>
  </si>
  <si>
    <t>← 현재까지 총 13과목을 이수하여 한국어교원자격증을 취득하기위한 과목수는 2과목이 부족하며,</t>
    <phoneticPr fontId="1" type="noConversion"/>
  </si>
  <si>
    <r>
      <t>이미 수강하신 과목과 이번학기 수강하실 과목 옆의 이수칸에 "</t>
    </r>
    <r>
      <rPr>
        <b/>
        <sz val="11"/>
        <color theme="1"/>
        <rFont val="맑은 고딕"/>
        <family val="3"/>
        <charset val="129"/>
        <scheme val="minor"/>
      </rPr>
      <t>이수</t>
    </r>
    <r>
      <rPr>
        <sz val="11"/>
        <color theme="1"/>
        <rFont val="맑은 고딕"/>
        <family val="2"/>
        <charset val="129"/>
        <scheme val="minor"/>
      </rPr>
      <t xml:space="preserve">"라고 적어주세요. 
- </t>
    </r>
    <r>
      <rPr>
        <b/>
        <sz val="11"/>
        <color theme="1"/>
        <rFont val="맑은 고딕"/>
        <family val="3"/>
        <charset val="129"/>
        <scheme val="minor"/>
      </rPr>
      <t>영역별 과목수, 전공부족, 실습가능 여부 확인</t>
    </r>
    <r>
      <rPr>
        <sz val="11"/>
        <color theme="1"/>
        <rFont val="맑은 고딕"/>
        <family val="2"/>
        <charset val="129"/>
        <scheme val="minor"/>
      </rPr>
      <t xml:space="preserve"> 바랍니다. </t>
    </r>
    <phoneticPr fontId="1" type="noConversion"/>
  </si>
  <si>
    <t xml:space="preserve">   1영역에서 0과목, 2영역에서 2과목, 3영역 8과목, 4영역 3과목, 5영역 0과목을 수강하였습니다.</t>
    <phoneticPr fontId="1" type="noConversion"/>
  </si>
  <si>
    <t xml:space="preserve">    예를들어 홍길동님의 수강내역을 읽어보면은</t>
    <phoneticPr fontId="1" type="noConversion"/>
  </si>
  <si>
    <r>
      <rPr>
        <sz val="11"/>
        <color theme="1" tint="0.34998626667073579"/>
        <rFont val="맑은 고딕"/>
        <family val="3"/>
        <charset val="129"/>
        <scheme val="minor"/>
      </rPr>
      <t xml:space="preserve">    </t>
    </r>
    <r>
      <rPr>
        <u/>
        <sz val="11"/>
        <color theme="1" tint="0.34998626667073579"/>
        <rFont val="맑은 고딕"/>
        <family val="2"/>
        <charset val="129"/>
        <scheme val="minor"/>
      </rPr>
      <t>영역별로는 1영역에서 2과목이 부족, 5영역에서 1과목이 부족합니다.</t>
    </r>
    <phoneticPr fontId="1" type="noConversion"/>
  </si>
  <si>
    <r>
      <t xml:space="preserve">← 다음학기 </t>
    </r>
    <r>
      <rPr>
        <u/>
        <sz val="11"/>
        <color theme="1" tint="0.34998626667073579"/>
        <rFont val="맑은 고딕"/>
        <family val="3"/>
        <charset val="129"/>
        <scheme val="minor"/>
      </rPr>
      <t>실습가능여부는 '불가능'</t>
    </r>
    <r>
      <rPr>
        <sz val="11"/>
        <color theme="1" tint="0.34998626667073579"/>
        <rFont val="맑은 고딕"/>
        <family val="2"/>
        <charset val="129"/>
        <scheme val="minor"/>
      </rPr>
      <t>입니다. 1영역+3영역이 총 8과목이면 실습수강이 가능한데,</t>
    </r>
    <phoneticPr fontId="1" type="noConversion"/>
  </si>
  <si>
    <r>
      <t xml:space="preserve">   홍길동님의 경우, </t>
    </r>
    <r>
      <rPr>
        <u/>
        <sz val="11"/>
        <color theme="1" tint="0.34998626667073579"/>
        <rFont val="맑은 고딕"/>
        <family val="3"/>
        <charset val="129"/>
        <scheme val="minor"/>
      </rPr>
      <t>8과목은 이수했으나 1영역에서 0과목이라 실습 불가</t>
    </r>
    <r>
      <rPr>
        <sz val="11"/>
        <color theme="1" tint="0.34998626667073579"/>
        <rFont val="맑은 고딕"/>
        <family val="2"/>
        <charset val="129"/>
        <scheme val="minor"/>
      </rPr>
      <t>입니다.</t>
    </r>
    <phoneticPr fontId="1" type="noConversion"/>
  </si>
  <si>
    <r>
      <t xml:space="preserve">   ※ 졸업학점은 전공학점(51학점이상) 및 일선·교양(21학점)을 취득하여 </t>
    </r>
    <r>
      <rPr>
        <b/>
        <u/>
        <sz val="11"/>
        <color theme="1" tint="0.34998626667073579"/>
        <rFont val="맑은 고딕"/>
        <family val="3"/>
        <charset val="129"/>
        <scheme val="minor"/>
      </rPr>
      <t>총 72학점</t>
    </r>
    <r>
      <rPr>
        <sz val="11"/>
        <color theme="1" tint="0.34998626667073579"/>
        <rFont val="맑은 고딕"/>
        <family val="3"/>
        <charset val="129"/>
        <scheme val="minor"/>
      </rPr>
      <t>을 이수하여야 가능합니다.</t>
    </r>
    <phoneticPr fontId="1" type="noConversion"/>
  </si>
  <si>
    <r>
      <t xml:space="preserve">← 졸업을 위한 전공과목수는 17과목(51학점) 중 </t>
    </r>
    <r>
      <rPr>
        <u/>
        <sz val="11"/>
        <color theme="1" tint="0.34998626667073579"/>
        <rFont val="맑은 고딕"/>
        <family val="3"/>
        <charset val="129"/>
        <scheme val="minor"/>
      </rPr>
      <t>4과목이 부족</t>
    </r>
    <r>
      <rPr>
        <sz val="11"/>
        <color theme="1" tint="0.34998626667073579"/>
        <rFont val="맑은 고딕"/>
        <family val="3"/>
        <charset val="129"/>
        <scheme val="minor"/>
      </rPr>
      <t>합니다.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</si>
</sst>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3" tint="0.399975585192419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 tint="0.34998626667073579"/>
      <name val="맑은 고딕"/>
      <family val="2"/>
      <charset val="129"/>
      <scheme val="minor"/>
    </font>
    <font>
      <sz val="11"/>
      <color theme="1" tint="0.34998626667073579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u/>
      <sz val="11"/>
      <color theme="1" tint="0.34998626667073579"/>
      <name val="맑은 고딕"/>
      <family val="3"/>
      <charset val="129"/>
      <scheme val="minor"/>
    </font>
    <font>
      <b/>
      <u/>
      <sz val="11"/>
      <color theme="1" tint="0.34998626667073579"/>
      <name val="맑은 고딕"/>
      <family val="3"/>
      <charset val="129"/>
      <scheme val="minor"/>
    </font>
    <font>
      <u/>
      <sz val="11"/>
      <color theme="1" tint="0.34998626667073579"/>
      <name val="맑은 고딕"/>
      <family val="2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6" borderId="3" xfId="0" applyFont="1" applyFill="1" applyBorder="1" applyAlignment="1">
      <alignment horizontal="center" vertical="center" shrinkToFit="1"/>
    </xf>
    <xf numFmtId="0" fontId="6" fillId="7" borderId="5" xfId="0" applyFont="1" applyFill="1" applyBorder="1" applyAlignment="1">
      <alignment horizontal="center" vertical="center" shrinkToFit="1"/>
    </xf>
    <xf numFmtId="0" fontId="6" fillId="8" borderId="6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0" fontId="6" fillId="8" borderId="5" xfId="0" applyFont="1" applyFill="1" applyBorder="1" applyAlignment="1">
      <alignment horizontal="center" vertical="center" shrinkToFit="1"/>
    </xf>
    <xf numFmtId="0" fontId="6" fillId="7" borderId="7" xfId="0" applyFont="1" applyFill="1" applyBorder="1" applyAlignment="1">
      <alignment horizontal="center" vertical="center" shrinkToFit="1"/>
    </xf>
    <xf numFmtId="0" fontId="6" fillId="7" borderId="3" xfId="0" applyFont="1" applyFill="1" applyBorder="1" applyAlignment="1">
      <alignment horizontal="center" vertical="center" shrinkToFit="1"/>
    </xf>
    <xf numFmtId="0" fontId="6" fillId="10" borderId="7" xfId="0" applyFont="1" applyFill="1" applyBorder="1" applyAlignment="1">
      <alignment horizontal="center" vertical="center" shrinkToFit="1"/>
    </xf>
    <xf numFmtId="0" fontId="0" fillId="0" borderId="0" xfId="0" applyAlignment="1">
      <alignment horizontal="right" vertical="center" shrinkToFit="1"/>
    </xf>
    <xf numFmtId="176" fontId="0" fillId="0" borderId="0" xfId="0" applyNumberFormat="1">
      <alignment vertical="center"/>
    </xf>
    <xf numFmtId="0" fontId="0" fillId="0" borderId="0" xfId="0" applyAlignment="1">
      <alignment vertical="center" shrinkToFit="1"/>
    </xf>
    <xf numFmtId="0" fontId="0" fillId="11" borderId="0" xfId="0" applyFill="1" applyAlignment="1">
      <alignment horizontal="center" vertical="center"/>
    </xf>
    <xf numFmtId="0" fontId="0" fillId="11" borderId="0" xfId="0" applyFill="1">
      <alignment vertical="center"/>
    </xf>
    <xf numFmtId="0" fontId="0" fillId="11" borderId="3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0" fillId="11" borderId="19" xfId="0" applyFill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5" fillId="12" borderId="9" xfId="0" applyFont="1" applyFill="1" applyBorder="1" applyAlignment="1">
      <alignment horizontal="center" vertical="center" wrapText="1"/>
    </xf>
    <xf numFmtId="0" fontId="5" fillId="12" borderId="16" xfId="0" applyFont="1" applyFill="1" applyBorder="1" applyAlignment="1">
      <alignment horizontal="center" vertical="center" wrapText="1"/>
    </xf>
    <xf numFmtId="0" fontId="0" fillId="12" borderId="9" xfId="0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176" fontId="11" fillId="0" borderId="0" xfId="0" applyNumberFormat="1" applyFont="1">
      <alignment vertical="center"/>
    </xf>
    <xf numFmtId="176" fontId="5" fillId="0" borderId="29" xfId="0" applyNumberFormat="1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0" fillId="0" borderId="30" xfId="0" applyBorder="1" applyAlignment="1">
      <alignment vertical="center" shrinkToFit="1"/>
    </xf>
    <xf numFmtId="0" fontId="15" fillId="0" borderId="0" xfId="0" applyFont="1">
      <alignment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left" vertical="center" wrapText="1" shrinkToFit="1"/>
    </xf>
    <xf numFmtId="0" fontId="6" fillId="7" borderId="14" xfId="0" applyFont="1" applyFill="1" applyBorder="1" applyAlignment="1">
      <alignment horizontal="left" vertical="center" wrapText="1" shrinkToFit="1"/>
    </xf>
    <xf numFmtId="0" fontId="6" fillId="7" borderId="5" xfId="0" applyFont="1" applyFill="1" applyBorder="1" applyAlignment="1">
      <alignment horizontal="left" vertical="center" shrinkToFit="1"/>
    </xf>
    <xf numFmtId="0" fontId="6" fillId="7" borderId="14" xfId="0" applyFont="1" applyFill="1" applyBorder="1" applyAlignment="1">
      <alignment horizontal="left" vertical="center" shrinkToFit="1"/>
    </xf>
    <xf numFmtId="0" fontId="6" fillId="7" borderId="7" xfId="0" applyFont="1" applyFill="1" applyBorder="1" applyAlignment="1">
      <alignment horizontal="left" vertical="center"/>
    </xf>
    <xf numFmtId="0" fontId="6" fillId="7" borderId="15" xfId="0" applyFont="1" applyFill="1" applyBorder="1" applyAlignment="1">
      <alignment horizontal="left" vertical="center"/>
    </xf>
    <xf numFmtId="0" fontId="6" fillId="8" borderId="7" xfId="0" applyFont="1" applyFill="1" applyBorder="1" applyAlignment="1">
      <alignment horizontal="left" vertical="center" shrinkToFit="1"/>
    </xf>
    <xf numFmtId="0" fontId="6" fillId="8" borderId="15" xfId="0" applyFont="1" applyFill="1" applyBorder="1" applyAlignment="1">
      <alignment horizontal="left" vertical="center" shrinkToFit="1"/>
    </xf>
    <xf numFmtId="0" fontId="6" fillId="4" borderId="3" xfId="0" applyFont="1" applyFill="1" applyBorder="1" applyAlignment="1">
      <alignment horizontal="left" vertical="center" wrapText="1" shrinkToFit="1"/>
    </xf>
    <xf numFmtId="0" fontId="6" fillId="4" borderId="13" xfId="0" applyFont="1" applyFill="1" applyBorder="1" applyAlignment="1">
      <alignment horizontal="left" vertical="center" wrapText="1" shrinkToFit="1"/>
    </xf>
    <xf numFmtId="0" fontId="6" fillId="8" borderId="5" xfId="0" applyFont="1" applyFill="1" applyBorder="1" applyAlignment="1">
      <alignment horizontal="left" vertical="center" wrapText="1" shrinkToFit="1"/>
    </xf>
    <xf numFmtId="0" fontId="6" fillId="8" borderId="14" xfId="0" applyFont="1" applyFill="1" applyBorder="1" applyAlignment="1">
      <alignment horizontal="left" vertical="center" wrapText="1" shrinkToFi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center" vertical="center" shrinkToFit="1"/>
    </xf>
    <xf numFmtId="0" fontId="0" fillId="9" borderId="24" xfId="0" applyFill="1" applyBorder="1" applyAlignment="1">
      <alignment horizontal="center" vertical="center" shrinkToFit="1"/>
    </xf>
    <xf numFmtId="0" fontId="0" fillId="9" borderId="25" xfId="0" applyFill="1" applyBorder="1" applyAlignment="1">
      <alignment horizontal="center" vertical="center" shrinkToFit="1"/>
    </xf>
    <xf numFmtId="0" fontId="0" fillId="9" borderId="22" xfId="0" applyFill="1" applyBorder="1" applyAlignment="1">
      <alignment horizontal="center" vertical="center" shrinkToFit="1"/>
    </xf>
    <xf numFmtId="0" fontId="0" fillId="9" borderId="26" xfId="0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6" fillId="6" borderId="3" xfId="0" applyFont="1" applyFill="1" applyBorder="1" applyAlignment="1">
      <alignment horizontal="left" vertical="center" wrapText="1" shrinkToFit="1"/>
    </xf>
    <xf numFmtId="0" fontId="6" fillId="6" borderId="13" xfId="0" applyFont="1" applyFill="1" applyBorder="1" applyAlignment="1">
      <alignment horizontal="left" vertical="center" wrapText="1" shrinkToFit="1"/>
    </xf>
    <xf numFmtId="0" fontId="6" fillId="8" borderId="7" xfId="0" applyFont="1" applyFill="1" applyBorder="1" applyAlignment="1">
      <alignment horizontal="left" vertical="center" wrapText="1" shrinkToFit="1"/>
    </xf>
    <xf numFmtId="0" fontId="6" fillId="8" borderId="15" xfId="0" applyFont="1" applyFill="1" applyBorder="1" applyAlignment="1">
      <alignment horizontal="left" vertical="center" wrapText="1" shrinkToFit="1"/>
    </xf>
    <xf numFmtId="0" fontId="6" fillId="7" borderId="7" xfId="0" applyFont="1" applyFill="1" applyBorder="1" applyAlignment="1">
      <alignment horizontal="left" vertical="center" wrapText="1" shrinkToFit="1"/>
    </xf>
    <xf numFmtId="0" fontId="6" fillId="7" borderId="15" xfId="0" applyFont="1" applyFill="1" applyBorder="1" applyAlignment="1">
      <alignment horizontal="left" vertical="center" wrapText="1" shrinkToFit="1"/>
    </xf>
    <xf numFmtId="0" fontId="5" fillId="12" borderId="9" xfId="0" applyFont="1" applyFill="1" applyBorder="1" applyAlignment="1">
      <alignment horizontal="center" vertical="center"/>
    </xf>
    <xf numFmtId="0" fontId="5" fillId="12" borderId="1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176" fontId="9" fillId="5" borderId="1" xfId="0" applyNumberFormat="1" applyFont="1" applyFill="1" applyBorder="1" applyAlignment="1">
      <alignment horizontal="center" vertical="center" shrinkToFit="1"/>
    </xf>
    <xf numFmtId="176" fontId="8" fillId="5" borderId="1" xfId="0" applyNumberFormat="1" applyFont="1" applyFill="1" applyBorder="1" applyAlignment="1">
      <alignment horizontal="center" vertical="center" shrinkToFit="1"/>
    </xf>
    <xf numFmtId="0" fontId="0" fillId="12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shrinkToFit="1"/>
    </xf>
    <xf numFmtId="0" fontId="0" fillId="5" borderId="12" xfId="0" applyFill="1" applyBorder="1" applyAlignment="1">
      <alignment horizontal="center" vertical="center" shrinkToFit="1"/>
    </xf>
    <xf numFmtId="0" fontId="6" fillId="7" borderId="3" xfId="0" applyFont="1" applyFill="1" applyBorder="1" applyAlignment="1">
      <alignment horizontal="left" vertical="center"/>
    </xf>
    <xf numFmtId="0" fontId="6" fillId="7" borderId="13" xfId="0" applyFont="1" applyFill="1" applyBorder="1" applyAlignment="1">
      <alignment horizontal="left" vertical="center"/>
    </xf>
    <xf numFmtId="0" fontId="6" fillId="10" borderId="7" xfId="0" applyFont="1" applyFill="1" applyBorder="1" applyAlignment="1">
      <alignment horizontal="left" vertical="center" wrapText="1" shrinkToFit="1"/>
    </xf>
    <xf numFmtId="0" fontId="6" fillId="10" borderId="15" xfId="0" applyFont="1" applyFill="1" applyBorder="1" applyAlignment="1">
      <alignment horizontal="left" vertical="center" wrapText="1" shrinkToFit="1"/>
    </xf>
    <xf numFmtId="0" fontId="0" fillId="5" borderId="4" xfId="0" applyFill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EA2AD-881D-4A7D-8E9C-D6F6BF6244F8}">
  <sheetPr>
    <pageSetUpPr fitToPage="1"/>
  </sheetPr>
  <dimension ref="A1:H48"/>
  <sheetViews>
    <sheetView tabSelected="1"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F3" sqref="F3"/>
    </sheetView>
  </sheetViews>
  <sheetFormatPr defaultRowHeight="16.5"/>
  <cols>
    <col min="1" max="1" width="4.875" customWidth="1"/>
    <col min="2" max="2" width="29.125" customWidth="1"/>
    <col min="3" max="3" width="5.5" customWidth="1"/>
    <col min="4" max="4" width="7.25" customWidth="1"/>
    <col min="5" max="5" width="9.375" style="9" customWidth="1"/>
    <col min="6" max="6" width="8.75" customWidth="1"/>
  </cols>
  <sheetData>
    <row r="1" spans="1:8" ht="26.25">
      <c r="A1" s="83" t="s">
        <v>29</v>
      </c>
      <c r="B1" s="83"/>
      <c r="C1" s="83"/>
      <c r="D1" s="83"/>
      <c r="E1" s="83"/>
      <c r="F1" s="83"/>
      <c r="G1" s="83"/>
      <c r="H1" s="83"/>
    </row>
    <row r="2" spans="1:8" ht="17.25" thickBot="1">
      <c r="A2" s="8"/>
      <c r="B2" s="8"/>
      <c r="C2" s="8"/>
      <c r="D2" s="8"/>
      <c r="E2" s="8"/>
    </row>
    <row r="3" spans="1:8">
      <c r="A3" s="8"/>
      <c r="B3" s="92" t="s">
        <v>32</v>
      </c>
      <c r="C3" s="93"/>
      <c r="D3" s="32" t="s">
        <v>1</v>
      </c>
      <c r="E3" s="33" t="s">
        <v>73</v>
      </c>
      <c r="F3" s="34"/>
      <c r="G3" s="46" t="s">
        <v>74</v>
      </c>
    </row>
    <row r="4" spans="1:8" ht="17.25">
      <c r="A4" s="84" t="s">
        <v>35</v>
      </c>
      <c r="B4" s="86" t="s">
        <v>36</v>
      </c>
      <c r="C4" s="87"/>
      <c r="D4" s="10">
        <v>1</v>
      </c>
      <c r="E4" s="23"/>
      <c r="F4" s="27"/>
      <c r="G4" s="46" t="s">
        <v>75</v>
      </c>
    </row>
    <row r="5" spans="1:8" ht="17.25">
      <c r="A5" s="84"/>
      <c r="B5" s="56" t="s">
        <v>38</v>
      </c>
      <c r="C5" s="57"/>
      <c r="D5" s="11">
        <v>3</v>
      </c>
      <c r="E5" s="24" t="s">
        <v>33</v>
      </c>
      <c r="F5" s="28"/>
      <c r="G5" s="46" t="s">
        <v>76</v>
      </c>
    </row>
    <row r="6" spans="1:8" ht="17.25">
      <c r="A6" s="84"/>
      <c r="B6" s="56" t="s">
        <v>40</v>
      </c>
      <c r="C6" s="57"/>
      <c r="D6" s="11">
        <v>3</v>
      </c>
      <c r="E6" s="24" t="s">
        <v>33</v>
      </c>
      <c r="F6" s="28"/>
      <c r="G6" s="46"/>
    </row>
    <row r="7" spans="1:8" ht="17.25">
      <c r="A7" s="84"/>
      <c r="B7" s="58" t="s">
        <v>42</v>
      </c>
      <c r="C7" s="59"/>
      <c r="D7" s="11">
        <v>3</v>
      </c>
      <c r="E7" s="24" t="s">
        <v>33</v>
      </c>
      <c r="F7" s="28"/>
      <c r="G7" s="46"/>
    </row>
    <row r="8" spans="1:8" ht="17.25">
      <c r="A8" s="84"/>
      <c r="B8" s="62" t="s">
        <v>44</v>
      </c>
      <c r="C8" s="63"/>
      <c r="D8" s="12">
        <v>4</v>
      </c>
      <c r="E8" s="25" t="s">
        <v>33</v>
      </c>
      <c r="F8" s="29"/>
      <c r="G8" s="46"/>
    </row>
    <row r="9" spans="1:8" ht="17.25">
      <c r="A9" s="84" t="s">
        <v>46</v>
      </c>
      <c r="B9" s="64" t="s">
        <v>47</v>
      </c>
      <c r="C9" s="65"/>
      <c r="D9" s="13">
        <v>2</v>
      </c>
      <c r="E9" s="23" t="s">
        <v>33</v>
      </c>
      <c r="F9" s="27"/>
      <c r="G9" s="46"/>
    </row>
    <row r="10" spans="1:8" ht="17.25">
      <c r="A10" s="84"/>
      <c r="B10" s="56" t="s">
        <v>48</v>
      </c>
      <c r="C10" s="57"/>
      <c r="D10" s="11">
        <v>3</v>
      </c>
      <c r="E10" s="24" t="s">
        <v>33</v>
      </c>
      <c r="F10" s="28"/>
      <c r="G10" s="46"/>
    </row>
    <row r="11" spans="1:8" ht="17.25">
      <c r="A11" s="84"/>
      <c r="B11" s="56" t="s">
        <v>49</v>
      </c>
      <c r="C11" s="57"/>
      <c r="D11" s="11">
        <v>3</v>
      </c>
      <c r="E11" s="24" t="s">
        <v>33</v>
      </c>
      <c r="F11" s="28"/>
      <c r="G11" s="46"/>
    </row>
    <row r="12" spans="1:8" ht="17.25">
      <c r="A12" s="84"/>
      <c r="B12" s="66" t="s">
        <v>50</v>
      </c>
      <c r="C12" s="67"/>
      <c r="D12" s="14">
        <v>4</v>
      </c>
      <c r="E12" s="24" t="s">
        <v>33</v>
      </c>
      <c r="F12" s="28"/>
      <c r="G12" s="46"/>
      <c r="H12" s="9"/>
    </row>
    <row r="13" spans="1:8" ht="17.25">
      <c r="A13" s="84"/>
      <c r="B13" s="60" t="s">
        <v>52</v>
      </c>
      <c r="C13" s="61"/>
      <c r="D13" s="15">
        <v>3</v>
      </c>
      <c r="E13" s="26" t="s">
        <v>33</v>
      </c>
      <c r="F13" s="30"/>
      <c r="G13" s="46"/>
    </row>
    <row r="14" spans="1:8" ht="17.25">
      <c r="A14" s="84" t="s">
        <v>53</v>
      </c>
      <c r="B14" s="86" t="s">
        <v>54</v>
      </c>
      <c r="C14" s="87"/>
      <c r="D14" s="10">
        <v>1</v>
      </c>
      <c r="E14" s="23"/>
      <c r="F14" s="27"/>
      <c r="G14" s="46"/>
    </row>
    <row r="15" spans="1:8" ht="17.25">
      <c r="A15" s="84"/>
      <c r="B15" s="58" t="s">
        <v>55</v>
      </c>
      <c r="C15" s="59"/>
      <c r="D15" s="11">
        <v>3</v>
      </c>
      <c r="E15" s="24" t="s">
        <v>33</v>
      </c>
      <c r="F15" s="28"/>
      <c r="G15" s="46"/>
    </row>
    <row r="16" spans="1:8" ht="17.25">
      <c r="A16" s="84"/>
      <c r="B16" s="56" t="s">
        <v>56</v>
      </c>
      <c r="C16" s="57"/>
      <c r="D16" s="11">
        <v>3</v>
      </c>
      <c r="E16" s="24" t="s">
        <v>33</v>
      </c>
      <c r="F16" s="28"/>
      <c r="G16" s="46"/>
    </row>
    <row r="17" spans="1:7" ht="17.25">
      <c r="A17" s="84"/>
      <c r="B17" s="66" t="s">
        <v>57</v>
      </c>
      <c r="C17" s="67"/>
      <c r="D17" s="14">
        <v>4</v>
      </c>
      <c r="E17" s="24" t="s">
        <v>33</v>
      </c>
      <c r="F17" s="28"/>
      <c r="G17" s="46"/>
    </row>
    <row r="18" spans="1:7" ht="17.25">
      <c r="A18" s="85"/>
      <c r="B18" s="88" t="s">
        <v>58</v>
      </c>
      <c r="C18" s="89"/>
      <c r="D18" s="12">
        <v>4</v>
      </c>
      <c r="E18" s="25"/>
      <c r="F18" s="29"/>
      <c r="G18" s="46"/>
    </row>
    <row r="19" spans="1:7" ht="17.25">
      <c r="A19" s="84" t="s">
        <v>59</v>
      </c>
      <c r="B19" s="64" t="s">
        <v>60</v>
      </c>
      <c r="C19" s="65"/>
      <c r="D19" s="13">
        <v>2</v>
      </c>
      <c r="E19" s="23" t="s">
        <v>33</v>
      </c>
      <c r="F19" s="27"/>
      <c r="G19" s="46"/>
    </row>
    <row r="20" spans="1:7" ht="17.25">
      <c r="A20" s="84"/>
      <c r="B20" s="58" t="s">
        <v>61</v>
      </c>
      <c r="C20" s="59"/>
      <c r="D20" s="11">
        <v>3</v>
      </c>
      <c r="E20" s="24"/>
      <c r="F20" s="28"/>
      <c r="G20" s="46"/>
    </row>
    <row r="21" spans="1:7" ht="17.25">
      <c r="A21" s="84"/>
      <c r="B21" s="58" t="s">
        <v>62</v>
      </c>
      <c r="C21" s="59"/>
      <c r="D21" s="11">
        <v>3</v>
      </c>
      <c r="E21" s="24"/>
      <c r="F21" s="28"/>
      <c r="G21" s="46"/>
    </row>
    <row r="22" spans="1:7" ht="17.25">
      <c r="A22" s="84"/>
      <c r="B22" s="90" t="s">
        <v>63</v>
      </c>
      <c r="C22" s="91"/>
      <c r="D22" s="15">
        <v>3</v>
      </c>
      <c r="E22" s="26"/>
      <c r="F22" s="30"/>
      <c r="G22" s="46"/>
    </row>
    <row r="23" spans="1:7" ht="17.25">
      <c r="A23" s="94" t="s">
        <v>64</v>
      </c>
      <c r="B23" s="100" t="s">
        <v>65</v>
      </c>
      <c r="C23" s="101"/>
      <c r="D23" s="16">
        <v>3</v>
      </c>
      <c r="E23" s="23"/>
      <c r="F23" s="27"/>
      <c r="G23" s="46"/>
    </row>
    <row r="24" spans="1:7" ht="18" thickBot="1">
      <c r="A24" s="84"/>
      <c r="B24" s="102" t="s">
        <v>66</v>
      </c>
      <c r="C24" s="103"/>
      <c r="D24" s="17">
        <v>5</v>
      </c>
      <c r="E24" s="26"/>
      <c r="F24" s="31"/>
      <c r="G24" s="46"/>
    </row>
    <row r="25" spans="1:7" ht="18" customHeight="1" thickBot="1">
      <c r="E25" s="21"/>
      <c r="F25" s="22"/>
      <c r="G25" s="46"/>
    </row>
    <row r="26" spans="1:7" ht="18" customHeight="1">
      <c r="C26" s="97" t="s">
        <v>30</v>
      </c>
      <c r="D26" s="97"/>
      <c r="E26" s="35" t="s">
        <v>31</v>
      </c>
      <c r="F26" s="40" t="s">
        <v>31</v>
      </c>
      <c r="G26" s="46"/>
    </row>
    <row r="27" spans="1:7" ht="18" customHeight="1">
      <c r="C27" s="98" t="s">
        <v>34</v>
      </c>
      <c r="D27" s="98"/>
      <c r="E27" s="36">
        <f>COUNTIFS($D4:$D24, 1, E4:E24, "이수")</f>
        <v>0</v>
      </c>
      <c r="F27" s="41">
        <f>COUNTIFS($D4:$D24, 1, F4:F24, "이수")</f>
        <v>0</v>
      </c>
      <c r="G27" s="46" t="s">
        <v>77</v>
      </c>
    </row>
    <row r="28" spans="1:7" ht="18" customHeight="1">
      <c r="C28" s="104" t="s">
        <v>37</v>
      </c>
      <c r="D28" s="104"/>
      <c r="E28" s="37">
        <f>COUNTIFS($D4:$D24, 2, E4:E24, "이수")</f>
        <v>2</v>
      </c>
      <c r="F28" s="42">
        <f>COUNTIFS($D4:$D24, 2, F4:F24, "이수")</f>
        <v>0</v>
      </c>
      <c r="G28" s="46" t="s">
        <v>81</v>
      </c>
    </row>
    <row r="29" spans="1:7" ht="18" customHeight="1">
      <c r="C29" s="104" t="s">
        <v>39</v>
      </c>
      <c r="D29" s="104"/>
      <c r="E29" s="37">
        <f>COUNTIFS($D4:$D24, 3, E4:E24, "이수")</f>
        <v>8</v>
      </c>
      <c r="F29" s="42">
        <f>COUNTIFS($D4:$D24, 3, F4:F24, "이수")</f>
        <v>0</v>
      </c>
      <c r="G29" s="46" t="s">
        <v>80</v>
      </c>
    </row>
    <row r="30" spans="1:7" ht="18" customHeight="1">
      <c r="C30" s="104" t="s">
        <v>41</v>
      </c>
      <c r="D30" s="104"/>
      <c r="E30" s="37">
        <f>COUNTIFS($D4:$D24, 4, E4:E24, "이수")</f>
        <v>3</v>
      </c>
      <c r="F30" s="42">
        <f>COUNTIFS($D4:$D24, 4, F4:F24, "이수")</f>
        <v>0</v>
      </c>
      <c r="G30" s="46"/>
    </row>
    <row r="31" spans="1:7" ht="18" customHeight="1">
      <c r="C31" s="104" t="s">
        <v>43</v>
      </c>
      <c r="D31" s="104"/>
      <c r="E31" s="37">
        <f>COUNTIFS($D4:$D24, 5, E4:E24, "이수")</f>
        <v>0</v>
      </c>
      <c r="F31" s="42">
        <f>COUNTIFS($D4:$D24, 5, F4:F24, "이수")</f>
        <v>0</v>
      </c>
      <c r="G31" s="46"/>
    </row>
    <row r="32" spans="1:7" ht="18" customHeight="1">
      <c r="C32" s="99" t="s">
        <v>45</v>
      </c>
      <c r="D32" s="99"/>
      <c r="E32" s="38">
        <f>SUM(E27:E31)</f>
        <v>13</v>
      </c>
      <c r="F32" s="43">
        <f>SUM(F27:F31)</f>
        <v>0</v>
      </c>
      <c r="G32" s="46" t="s">
        <v>78</v>
      </c>
    </row>
    <row r="33" spans="1:8" ht="18" customHeight="1">
      <c r="C33" s="78" t="s">
        <v>72</v>
      </c>
      <c r="D33" s="78"/>
      <c r="E33" s="39">
        <f>E32*3</f>
        <v>39</v>
      </c>
      <c r="F33" s="44">
        <f>F32*3</f>
        <v>0</v>
      </c>
      <c r="G33" s="51" t="s">
        <v>82</v>
      </c>
    </row>
    <row r="34" spans="1:8" ht="18" customHeight="1">
      <c r="C34" s="79" t="s">
        <v>51</v>
      </c>
      <c r="D34" s="80"/>
      <c r="E34" s="54">
        <f>E27+E29</f>
        <v>8</v>
      </c>
      <c r="F34" s="52">
        <f>F27+F29</f>
        <v>0</v>
      </c>
      <c r="G34" s="46" t="s">
        <v>83</v>
      </c>
    </row>
    <row r="35" spans="1:8" ht="18" customHeight="1">
      <c r="C35" s="81"/>
      <c r="D35" s="82"/>
      <c r="E35" s="55" t="str">
        <f>IF(AND(E27&gt;0, SUM(E27,E29)&gt;=8), "가능", "불가")</f>
        <v>불가</v>
      </c>
      <c r="F35" s="53" t="str">
        <f>IF(AND(F27&gt;0, SUM(F27,F29)&gt;=8), "가능", "불가")</f>
        <v>불가</v>
      </c>
      <c r="G35" s="46" t="s">
        <v>84</v>
      </c>
    </row>
    <row r="36" spans="1:8" s="19" customFormat="1" ht="18" customHeight="1" thickBot="1">
      <c r="C36" s="95" t="s">
        <v>71</v>
      </c>
      <c r="D36" s="96"/>
      <c r="E36" s="45">
        <f>(E33-51)/3</f>
        <v>-4</v>
      </c>
      <c r="F36" s="48">
        <f>(F33-51)/3</f>
        <v>-17</v>
      </c>
      <c r="G36" s="47" t="s">
        <v>86</v>
      </c>
    </row>
    <row r="37" spans="1:8" ht="18" customHeight="1">
      <c r="B37" s="20"/>
      <c r="C37" s="50"/>
      <c r="D37" s="50"/>
      <c r="G37" s="49" t="s">
        <v>85</v>
      </c>
    </row>
    <row r="38" spans="1:8" ht="18" customHeight="1">
      <c r="D38" s="18"/>
    </row>
    <row r="39" spans="1:8" ht="18" customHeight="1">
      <c r="A39" t="s">
        <v>67</v>
      </c>
      <c r="E39"/>
    </row>
    <row r="40" spans="1:8" ht="47.25" customHeight="1">
      <c r="A40" s="77" t="s">
        <v>79</v>
      </c>
      <c r="B40" s="77"/>
      <c r="C40" s="77"/>
      <c r="D40" s="77"/>
      <c r="E40" s="77"/>
      <c r="F40" s="77"/>
      <c r="G40" s="77"/>
      <c r="H40" s="77"/>
    </row>
    <row r="41" spans="1:8" ht="42" customHeight="1">
      <c r="A41" s="68" t="s">
        <v>68</v>
      </c>
      <c r="B41" s="69"/>
      <c r="C41" s="69"/>
      <c r="D41" s="69"/>
      <c r="E41" s="69"/>
      <c r="F41" s="69"/>
      <c r="G41" s="69"/>
      <c r="H41" s="70"/>
    </row>
    <row r="42" spans="1:8" ht="55.5" customHeight="1">
      <c r="A42" s="71" t="s">
        <v>69</v>
      </c>
      <c r="B42" s="72"/>
      <c r="C42" s="72"/>
      <c r="D42" s="72"/>
      <c r="E42" s="72"/>
      <c r="F42" s="72"/>
      <c r="G42" s="72"/>
      <c r="H42" s="73"/>
    </row>
    <row r="43" spans="1:8" ht="24.75" customHeight="1">
      <c r="A43" s="74" t="s">
        <v>70</v>
      </c>
      <c r="B43" s="75"/>
      <c r="C43" s="75"/>
      <c r="D43" s="75"/>
      <c r="E43" s="75"/>
      <c r="F43" s="75"/>
      <c r="G43" s="75"/>
      <c r="H43" s="76"/>
    </row>
    <row r="44" spans="1:8" ht="18" customHeight="1"/>
    <row r="45" spans="1:8" ht="18" customHeight="1"/>
    <row r="46" spans="1:8" ht="18" customHeight="1"/>
    <row r="47" spans="1:8" ht="18" customHeight="1"/>
    <row r="48" spans="1:8" ht="18" customHeight="1"/>
  </sheetData>
  <mergeCells count="42">
    <mergeCell ref="A23:A24"/>
    <mergeCell ref="C36:D36"/>
    <mergeCell ref="C26:D26"/>
    <mergeCell ref="C27:D27"/>
    <mergeCell ref="C32:D32"/>
    <mergeCell ref="B23:C23"/>
    <mergeCell ref="B24:C24"/>
    <mergeCell ref="C28:D28"/>
    <mergeCell ref="C29:D29"/>
    <mergeCell ref="C30:D30"/>
    <mergeCell ref="C31:D31"/>
    <mergeCell ref="A1:H1"/>
    <mergeCell ref="A4:A8"/>
    <mergeCell ref="A9:A13"/>
    <mergeCell ref="A14:A18"/>
    <mergeCell ref="A19:A22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3:C3"/>
    <mergeCell ref="B4:C4"/>
    <mergeCell ref="A41:H41"/>
    <mergeCell ref="A42:H42"/>
    <mergeCell ref="A43:H43"/>
    <mergeCell ref="A40:H40"/>
    <mergeCell ref="C33:D33"/>
    <mergeCell ref="C34:D35"/>
    <mergeCell ref="B5:C5"/>
    <mergeCell ref="B6:C6"/>
    <mergeCell ref="B7:C7"/>
    <mergeCell ref="B13:C13"/>
    <mergeCell ref="B8:C8"/>
    <mergeCell ref="B9:C9"/>
    <mergeCell ref="B10:C10"/>
    <mergeCell ref="B11:C11"/>
    <mergeCell ref="B12:C12"/>
  </mergeCells>
  <phoneticPr fontId="1" type="noConversion"/>
  <conditionalFormatting sqref="E27:F27">
    <cfRule type="cellIs" dxfId="6" priority="2" operator="lessThan">
      <formula>1</formula>
    </cfRule>
  </conditionalFormatting>
  <conditionalFormatting sqref="E27:F28">
    <cfRule type="cellIs" dxfId="5" priority="8" operator="lessThan">
      <formula>2</formula>
    </cfRule>
  </conditionalFormatting>
  <conditionalFormatting sqref="E30:F30">
    <cfRule type="cellIs" dxfId="4" priority="7" operator="lessThan">
      <formula>2</formula>
    </cfRule>
  </conditionalFormatting>
  <conditionalFormatting sqref="E31:F31">
    <cfRule type="cellIs" dxfId="3" priority="5" operator="lessThan">
      <formula>1</formula>
    </cfRule>
  </conditionalFormatting>
  <conditionalFormatting sqref="E32:F32">
    <cfRule type="cellIs" dxfId="2" priority="4" operator="lessThan">
      <formula>15</formula>
    </cfRule>
  </conditionalFormatting>
  <conditionalFormatting sqref="E34:F35">
    <cfRule type="cellIs" dxfId="1" priority="6" operator="lessThan">
      <formula>8</formula>
    </cfRule>
  </conditionalFormatting>
  <conditionalFormatting sqref="E35:F35">
    <cfRule type="cellIs" dxfId="0" priority="1" operator="equal">
      <formula>"불가"</formula>
    </cfRule>
  </conditionalFormatting>
  <pageMargins left="0.23622047244094491" right="0.23622047244094491" top="0.35433070866141736" bottom="0.35433070866141736" header="0" footer="0"/>
  <pageSetup paperSize="9" scale="62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17"/>
  <sheetViews>
    <sheetView workbookViewId="0">
      <selection activeCell="C22" sqref="C22"/>
    </sheetView>
  </sheetViews>
  <sheetFormatPr defaultRowHeight="16.5"/>
  <cols>
    <col min="1" max="1" width="26.375" customWidth="1"/>
    <col min="2" max="2" width="6.25" customWidth="1"/>
    <col min="3" max="3" width="8.5" customWidth="1"/>
    <col min="4" max="4" width="0.25" customWidth="1"/>
    <col min="5" max="5" width="32" customWidth="1"/>
    <col min="6" max="6" width="6.75" customWidth="1"/>
    <col min="7" max="7" width="8.375" customWidth="1"/>
    <col min="8" max="8" width="0.25" customWidth="1"/>
  </cols>
  <sheetData>
    <row r="1" spans="1:9" ht="21" customHeight="1">
      <c r="A1" s="105" t="s">
        <v>4</v>
      </c>
      <c r="B1" s="105"/>
      <c r="C1" s="105"/>
      <c r="D1" s="105"/>
      <c r="E1" s="105"/>
      <c r="F1" s="105"/>
      <c r="G1" s="105"/>
      <c r="H1" s="105"/>
      <c r="I1" s="1"/>
    </row>
    <row r="2" spans="1:9">
      <c r="A2" s="3" t="s">
        <v>0</v>
      </c>
      <c r="B2" s="3" t="s">
        <v>1</v>
      </c>
      <c r="C2" s="3" t="s">
        <v>2</v>
      </c>
      <c r="D2" s="3"/>
      <c r="E2" s="3" t="s">
        <v>3</v>
      </c>
      <c r="F2" s="3" t="s">
        <v>1</v>
      </c>
      <c r="G2" s="3" t="s">
        <v>2</v>
      </c>
      <c r="H2" s="3"/>
    </row>
    <row r="3" spans="1:9">
      <c r="A3" s="4" t="s">
        <v>5</v>
      </c>
      <c r="B3" s="5">
        <v>1</v>
      </c>
      <c r="C3" s="3"/>
      <c r="D3" s="3"/>
      <c r="E3" s="4" t="s">
        <v>17</v>
      </c>
      <c r="F3" s="5">
        <v>2</v>
      </c>
      <c r="G3" s="3"/>
      <c r="H3" s="3"/>
    </row>
    <row r="4" spans="1:9">
      <c r="A4" s="2" t="s">
        <v>6</v>
      </c>
      <c r="B4" s="3">
        <v>3</v>
      </c>
      <c r="C4" s="3"/>
      <c r="D4" s="3"/>
      <c r="E4" s="2" t="s">
        <v>18</v>
      </c>
      <c r="F4" s="3">
        <v>3</v>
      </c>
      <c r="G4" s="3"/>
      <c r="H4" s="3"/>
    </row>
    <row r="5" spans="1:9">
      <c r="A5" s="2" t="s">
        <v>7</v>
      </c>
      <c r="B5" s="3">
        <v>3</v>
      </c>
      <c r="C5" s="3"/>
      <c r="D5" s="3"/>
      <c r="E5" s="2" t="s">
        <v>19</v>
      </c>
      <c r="F5" s="7">
        <v>4</v>
      </c>
      <c r="G5" s="3"/>
      <c r="H5" s="3"/>
    </row>
    <row r="6" spans="1:9">
      <c r="A6" s="2" t="s">
        <v>8</v>
      </c>
      <c r="B6" s="7">
        <v>4</v>
      </c>
      <c r="C6" s="3"/>
      <c r="D6" s="3"/>
      <c r="E6" s="2" t="s">
        <v>20</v>
      </c>
      <c r="F6" s="3">
        <v>3</v>
      </c>
      <c r="G6" s="3"/>
      <c r="H6" s="3"/>
    </row>
    <row r="7" spans="1:9">
      <c r="A7" s="2" t="s">
        <v>9</v>
      </c>
      <c r="B7" s="3">
        <v>3</v>
      </c>
      <c r="C7" s="3"/>
      <c r="D7" s="3"/>
      <c r="E7" s="2" t="s">
        <v>21</v>
      </c>
      <c r="F7" s="3">
        <v>3</v>
      </c>
      <c r="G7" s="3"/>
      <c r="H7" s="3"/>
    </row>
    <row r="8" spans="1:9">
      <c r="A8" s="4" t="s">
        <v>10</v>
      </c>
      <c r="B8" s="5">
        <v>1</v>
      </c>
      <c r="C8" s="3"/>
      <c r="D8" s="3"/>
      <c r="E8" s="4" t="s">
        <v>22</v>
      </c>
      <c r="F8" s="5">
        <v>2</v>
      </c>
      <c r="G8" s="3"/>
      <c r="H8" s="3"/>
    </row>
    <row r="9" spans="1:9">
      <c r="A9" s="2" t="s">
        <v>11</v>
      </c>
      <c r="B9" s="3">
        <v>3</v>
      </c>
      <c r="C9" s="3"/>
      <c r="D9" s="3"/>
      <c r="E9" s="2" t="s">
        <v>23</v>
      </c>
      <c r="F9" s="3">
        <v>3</v>
      </c>
      <c r="G9" s="3"/>
      <c r="H9" s="3"/>
    </row>
    <row r="10" spans="1:9">
      <c r="A10" s="2" t="s">
        <v>12</v>
      </c>
      <c r="B10" s="3">
        <v>3</v>
      </c>
      <c r="C10" s="3"/>
      <c r="D10" s="3"/>
      <c r="E10" s="2" t="s">
        <v>24</v>
      </c>
      <c r="F10" s="3">
        <v>3</v>
      </c>
      <c r="G10" s="3"/>
      <c r="H10" s="3"/>
    </row>
    <row r="11" spans="1:9">
      <c r="A11" s="2" t="s">
        <v>13</v>
      </c>
      <c r="B11" s="7">
        <v>4</v>
      </c>
      <c r="C11" s="3"/>
      <c r="D11" s="3"/>
      <c r="E11" s="2" t="s">
        <v>25</v>
      </c>
      <c r="F11" s="3">
        <v>3</v>
      </c>
      <c r="G11" s="3"/>
      <c r="H11" s="3"/>
    </row>
    <row r="12" spans="1:9">
      <c r="A12" s="2" t="s">
        <v>14</v>
      </c>
      <c r="B12" s="7">
        <v>4</v>
      </c>
      <c r="C12" s="3"/>
      <c r="D12" s="3"/>
      <c r="E12" s="2" t="s">
        <v>15</v>
      </c>
      <c r="F12" s="6">
        <v>5</v>
      </c>
      <c r="G12" s="3"/>
      <c r="H12" s="3"/>
    </row>
    <row r="13" spans="1:9">
      <c r="A13" s="2" t="s">
        <v>15</v>
      </c>
      <c r="B13" s="6">
        <v>5</v>
      </c>
      <c r="C13" s="3"/>
      <c r="D13" s="3"/>
      <c r="E13" s="2" t="s">
        <v>16</v>
      </c>
      <c r="F13" s="3">
        <v>3</v>
      </c>
      <c r="G13" s="3"/>
      <c r="H13" s="3"/>
    </row>
    <row r="14" spans="1:9">
      <c r="A14" s="2" t="s">
        <v>16</v>
      </c>
      <c r="B14" s="3">
        <v>3</v>
      </c>
      <c r="C14" s="3"/>
      <c r="D14" s="3"/>
      <c r="E14" s="3"/>
      <c r="F14" s="3"/>
      <c r="G14" s="3"/>
      <c r="H14" s="3"/>
    </row>
    <row r="15" spans="1:9">
      <c r="A15" s="106" t="s">
        <v>28</v>
      </c>
      <c r="B15" s="107"/>
      <c r="C15" s="107"/>
      <c r="D15" s="107"/>
      <c r="E15" s="107"/>
      <c r="F15" s="107"/>
      <c r="G15" s="107"/>
      <c r="H15" s="107"/>
    </row>
    <row r="16" spans="1:9">
      <c r="A16" s="108" t="s">
        <v>26</v>
      </c>
      <c r="B16" s="108"/>
      <c r="C16" s="108"/>
      <c r="D16" s="108"/>
      <c r="E16" s="108"/>
      <c r="F16" s="108"/>
      <c r="G16" s="108"/>
      <c r="H16" s="108"/>
    </row>
    <row r="17" spans="1:8">
      <c r="A17" s="107" t="s">
        <v>27</v>
      </c>
      <c r="B17" s="109"/>
      <c r="C17" s="109"/>
      <c r="D17" s="109"/>
      <c r="E17" s="109"/>
      <c r="F17" s="109"/>
      <c r="G17" s="109"/>
      <c r="H17" s="109"/>
    </row>
  </sheetData>
  <mergeCells count="4">
    <mergeCell ref="A1:H1"/>
    <mergeCell ref="A15:H15"/>
    <mergeCell ref="A16:H16"/>
    <mergeCell ref="A17:H1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수강계획서</vt:lpstr>
      <vt:lpstr>자격증과목체크리스트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YFLC</dc:creator>
  <cp:lastModifiedBy>USER</cp:lastModifiedBy>
  <cp:lastPrinted>2025-12-30T01:15:34Z</cp:lastPrinted>
  <dcterms:created xsi:type="dcterms:W3CDTF">2024-09-04T02:36:14Z</dcterms:created>
  <dcterms:modified xsi:type="dcterms:W3CDTF">2026-07-03T01:30:55Z</dcterms:modified>
</cp:coreProperties>
</file>